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ttilioMilli\Desktop\PNRR DM166 IA\"/>
    </mc:Choice>
  </mc:AlternateContent>
  <xr:revisionPtr revIDLastSave="0" documentId="13_ncr:1_{5E0ADD01-5895-4DCA-A251-5C140062EB5F}" xr6:coauthVersionLast="47" xr6:coauthVersionMax="47" xr10:uidLastSave="{00000000-0000-0000-0000-000000000000}"/>
  <bookViews>
    <workbookView xWindow="-28920" yWindow="-15750" windowWidth="29040" windowHeight="15720" xr2:uid="{E07B4609-E3E4-4528-8D7E-98FA18E6383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F6" i="1" s="1"/>
  <c r="H6" i="1" s="1"/>
  <c r="D5" i="1"/>
  <c r="E5" i="1" s="1"/>
  <c r="F5" i="1" s="1"/>
  <c r="H5" i="1" s="1"/>
  <c r="H7" i="1" l="1"/>
  <c r="I6" i="1" s="1"/>
  <c r="I5" i="1" l="1"/>
  <c r="C9" i="1"/>
  <c r="C10" i="1"/>
</calcChain>
</file>

<file path=xl/sharedStrings.xml><?xml version="1.0" encoding="utf-8"?>
<sst xmlns="http://schemas.openxmlformats.org/spreadsheetml/2006/main" count="21" uniqueCount="19">
  <si>
    <t>Formazione</t>
  </si>
  <si>
    <t>Laboratori</t>
  </si>
  <si>
    <t>Esperti</t>
  </si>
  <si>
    <t>Importo</t>
  </si>
  <si>
    <t>Spese</t>
  </si>
  <si>
    <t>Spese 40%</t>
  </si>
  <si>
    <t>Indirette</t>
  </si>
  <si>
    <t>Totale</t>
  </si>
  <si>
    <t>Totale per</t>
  </si>
  <si>
    <t>Corso</t>
  </si>
  <si>
    <t>Numero</t>
  </si>
  <si>
    <t>Corsi</t>
  </si>
  <si>
    <t>Ore per</t>
  </si>
  <si>
    <t>Percentuali</t>
  </si>
  <si>
    <t>%</t>
  </si>
  <si>
    <t>Controllo Importo:</t>
  </si>
  <si>
    <t>Controllo % laboratori:</t>
  </si>
  <si>
    <t>Edizioni</t>
  </si>
  <si>
    <t>CALCOLO RIPARTIZIONE CORSI DI FORMAZIONE E LABORATORI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</si>
</sst>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3" xfId="1" applyFont="1" applyBorder="1"/>
    <xf numFmtId="44" fontId="2" fillId="0" borderId="2" xfId="1" applyFont="1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3" xfId="2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/>
  </cellXfs>
  <cellStyles count="3">
    <cellStyle name="Normale" xfId="0" builtinId="0"/>
    <cellStyle name="Percentuale" xfId="2" builtinId="5"/>
    <cellStyle name="Valuta" xfId="1" builtinId="4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9F45-08DE-4F22-B6B9-6AD8D283BC42}">
  <dimension ref="A1:I10"/>
  <sheetViews>
    <sheetView tabSelected="1" zoomScale="180" zoomScaleNormal="180" workbookViewId="0">
      <selection activeCell="G6" sqref="G6"/>
    </sheetView>
  </sheetViews>
  <sheetFormatPr defaultRowHeight="14.6" x14ac:dyDescent="0.4"/>
  <cols>
    <col min="1" max="1" width="10.15234375" bestFit="1" customWidth="1"/>
    <col min="2" max="2" width="13.15234375" bestFit="1" customWidth="1"/>
    <col min="3" max="3" width="12.07421875" style="1" customWidth="1"/>
    <col min="4" max="6" width="10.53515625" bestFit="1" customWidth="1"/>
    <col min="7" max="7" width="9.23046875" style="1"/>
    <col min="8" max="8" width="11.53515625" bestFit="1" customWidth="1"/>
    <col min="9" max="9" width="10" bestFit="1" customWidth="1"/>
  </cols>
  <sheetData>
    <row r="1" spans="1:9" ht="26.15" x14ac:dyDescent="0.7">
      <c r="A1" s="16" t="s">
        <v>18</v>
      </c>
    </row>
    <row r="3" spans="1:9" x14ac:dyDescent="0.4">
      <c r="B3" s="6" t="s">
        <v>3</v>
      </c>
      <c r="C3" s="8" t="s">
        <v>12</v>
      </c>
      <c r="D3" s="6" t="s">
        <v>4</v>
      </c>
      <c r="E3" s="6" t="s">
        <v>5</v>
      </c>
      <c r="F3" s="6" t="s">
        <v>8</v>
      </c>
      <c r="G3" s="8" t="s">
        <v>10</v>
      </c>
      <c r="H3" s="8" t="s">
        <v>7</v>
      </c>
      <c r="I3" s="8" t="s">
        <v>13</v>
      </c>
    </row>
    <row r="4" spans="1:9" x14ac:dyDescent="0.4">
      <c r="B4" s="7" t="s">
        <v>2</v>
      </c>
      <c r="C4" s="9" t="s">
        <v>9</v>
      </c>
      <c r="D4" s="7" t="s">
        <v>2</v>
      </c>
      <c r="E4" s="7" t="s">
        <v>6</v>
      </c>
      <c r="F4" s="7" t="s">
        <v>9</v>
      </c>
      <c r="G4" s="9" t="s">
        <v>17</v>
      </c>
      <c r="H4" s="9" t="s">
        <v>11</v>
      </c>
      <c r="I4" s="10" t="s">
        <v>14</v>
      </c>
    </row>
    <row r="5" spans="1:9" x14ac:dyDescent="0.4">
      <c r="A5" s="2" t="s">
        <v>0</v>
      </c>
      <c r="B5" s="3">
        <v>156</v>
      </c>
      <c r="C5" s="15">
        <v>18</v>
      </c>
      <c r="D5" s="3">
        <f>C5*B5</f>
        <v>2808</v>
      </c>
      <c r="E5" s="3">
        <f>D5*0.4</f>
        <v>1123.2</v>
      </c>
      <c r="F5" s="3">
        <f>E5+D5</f>
        <v>3931.2</v>
      </c>
      <c r="G5" s="15">
        <v>6</v>
      </c>
      <c r="H5" s="3">
        <f>G5*F5</f>
        <v>23587.199999999997</v>
      </c>
      <c r="I5" s="11">
        <f>H5/H7</f>
        <v>0.47278033449320905</v>
      </c>
    </row>
    <row r="6" spans="1:9" ht="15" thickBot="1" x14ac:dyDescent="0.45">
      <c r="A6" s="2" t="s">
        <v>1</v>
      </c>
      <c r="B6" s="3">
        <v>122</v>
      </c>
      <c r="C6" s="15">
        <v>22</v>
      </c>
      <c r="D6" s="3">
        <f>C6*B6</f>
        <v>2684</v>
      </c>
      <c r="E6" s="3">
        <f>D6*0.4</f>
        <v>1073.6000000000001</v>
      </c>
      <c r="F6" s="3">
        <f>E6+D6</f>
        <v>3757.6000000000004</v>
      </c>
      <c r="G6" s="15">
        <v>7</v>
      </c>
      <c r="H6" s="4">
        <f>G6*F6</f>
        <v>26303.200000000004</v>
      </c>
      <c r="I6" s="12">
        <f>H6/H7</f>
        <v>0.527219665506791</v>
      </c>
    </row>
    <row r="7" spans="1:9" ht="15" thickBot="1" x14ac:dyDescent="0.45">
      <c r="H7" s="5">
        <f>H6+H5</f>
        <v>49890.400000000001</v>
      </c>
    </row>
    <row r="9" spans="1:9" x14ac:dyDescent="0.4">
      <c r="A9" s="13" t="s">
        <v>15</v>
      </c>
      <c r="C9" s="14" t="str">
        <f>IF(H7&lt;=50000,"VERIFICA OK","NON PUOI SPENDERE PIU' DI 50.000 €")</f>
        <v>VERIFICA OK</v>
      </c>
    </row>
    <row r="10" spans="1:9" x14ac:dyDescent="0.4">
      <c r="A10" s="13" t="s">
        <v>16</v>
      </c>
      <c r="C10" s="14" t="str">
        <f>IF(H7/2&lt;=H6,"VERIFICA OK","I LABORATORI DEVONO SUPERARE IL 50%")</f>
        <v>VERIFICA OK</v>
      </c>
    </row>
  </sheetData>
  <sheetProtection algorithmName="SHA-512" hashValue="t5NkHFAKmhHKuc5B2bmn04iTEgOzJrpUxmJfrWwzFCpwvXrWzPrClQCwLwM+VFxlMp43ZIsLJHVEHIf2hnhnQQ==" saltValue="fm4NRpU+ve6huIqc6IKsBg==" spinCount="100000" sheet="1" objects="1" scenarios="1"/>
  <conditionalFormatting sqref="C9:C10">
    <cfRule type="containsText" dxfId="3" priority="3" operator="containsText" text="VERIFICA OK">
      <formula>NOT(ISERROR(SEARCH("VERIFICA OK",C9)))</formula>
    </cfRule>
    <cfRule type="cellIs" dxfId="2" priority="4" operator="equal">
      <formula>"""VERIFICA OK"""</formula>
    </cfRule>
  </conditionalFormatting>
  <conditionalFormatting sqref="I5">
    <cfRule type="cellIs" dxfId="1" priority="1" operator="greaterThan">
      <formula>0.5</formula>
    </cfRule>
  </conditionalFormatting>
  <conditionalFormatting sqref="I6">
    <cfRule type="cellIs" dxfId="0" priority="2" operator="greaterThan">
      <formula>0.5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Attilio Milli</dc:creator>
  <cp:lastModifiedBy>Attilio Milli</cp:lastModifiedBy>
  <dcterms:created xsi:type="dcterms:W3CDTF">2026-03-28T21:51:27Z</dcterms:created>
  <dcterms:modified xsi:type="dcterms:W3CDTF">2026-03-29T20:16:32Z</dcterms:modified>
</cp:coreProperties>
</file>